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<sst xmlns="http://schemas.openxmlformats.org/spreadsheetml/2006/main" count="28" uniqueCount="28">
  <si>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Srpski j.</t>
  </si>
  <si>
    <t>Matematika</t>
  </si>
  <si>
    <t>Engleski j.</t>
  </si>
  <si>
    <t>Fizika</t>
  </si>
  <si>
    <t>Informatika</t>
  </si>
  <si>
    <t>Istorija</t>
  </si>
  <si>
    <t>Skerlic Bogdan</t>
  </si>
  <si>
    <t>Popovic Jovan</t>
  </si>
  <si>
    <t>Bursac Marija</t>
  </si>
  <si>
    <t>Jovanovic Milorad</t>
  </si>
  <si>
    <t>Blagosavljevic Predrag</t>
  </si>
  <si>
    <t>Milivojevic Radenko</t>
  </si>
  <si>
    <t>Miladinovic Sofija</t>
  </si>
  <si>
    <t>Cokorilo Sreten</t>
  </si>
  <si>
    <t>Nogo Stanislava</t>
  </si>
  <si>
    <t>Stoiljkovic Vlastimir</t>
  </si>
  <si>
    <t>Prosjek</t>
  </si>
  <si>
    <t>Opsti uspjeh</t>
  </si>
  <si>
    <t>Opravdanih</t>
  </si>
  <si>
    <t>Neopravdanih</t>
  </si>
  <si>
    <t>Uspjeh po predmetu</t>
  </si>
  <si>
    <t>Odlicnih</t>
  </si>
  <si>
    <t>Vrlo dobrih</t>
  </si>
  <si>
    <t>Dobrih</t>
  </si>
  <si>
    <t>Dovoljnih</t>
  </si>
  <si>
    <t>Nedovoljnih</t>
  </si>
  <si>
    <t>Prosjecna ocjena</t>
  </si>
  <si>
    <t>Ukupno opravdanih/neopravdanih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</si>
</sst>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color indexed="41"/>
      <name val="Arial"/>
      <family val="2"/>
    </font>
    <font>
      <sz val="10"/>
      <color indexed="48"/>
      <name val="Arial"/>
      <family val="2"/>
    </font>
    <font>
      <b/>
      <sz val="10"/>
      <color indexed="9"/>
      <name val="Arial"/>
      <family val="2"/>
    </font>
    <font>
      <b/>
      <sz val="9.75"/>
      <name val="Arial"/>
      <family val="0"/>
    </font>
    <font>
      <sz val="8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2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Border="1" applyAlignment="1">
      <alignment/>
    </xf>
    <xf numFmtId="0" fontId="3" fillId="2" borderId="8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4" borderId="14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5" borderId="3" xfId="0" applyFont="1" applyFill="1" applyBorder="1" applyAlignment="1">
      <alignment horizontal="right"/>
    </xf>
    <xf numFmtId="0" fontId="1" fillId="5" borderId="21" xfId="0" applyFont="1" applyFill="1" applyBorder="1" applyAlignment="1">
      <alignment/>
    </xf>
    <xf numFmtId="0" fontId="1" fillId="5" borderId="22" xfId="0" applyFont="1" applyFill="1" applyBorder="1" applyAlignment="1">
      <alignment/>
    </xf>
    <xf numFmtId="0" fontId="1" fillId="5" borderId="22" xfId="0" applyFont="1" applyFill="1" applyBorder="1" applyAlignment="1">
      <alignment horizontal="right"/>
    </xf>
    <xf numFmtId="0" fontId="1" fillId="5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5" borderId="24" xfId="0" applyFont="1" applyFill="1" applyBorder="1" applyAlignment="1">
      <alignment horizontal="right"/>
    </xf>
    <xf numFmtId="0" fontId="1" fillId="5" borderId="6" xfId="0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1" fillId="5" borderId="25" xfId="0" applyFont="1" applyFill="1" applyBorder="1" applyAlignment="1">
      <alignment/>
    </xf>
    <xf numFmtId="0" fontId="1" fillId="5" borderId="26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4" fillId="6" borderId="22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" fillId="5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Pregled opravdanih i neopravdanih casova</a:t>
            </a:r>
          </a:p>
        </c:rich>
      </c:tx>
      <c:layout>
        <c:manualLayout>
          <c:xMode val="factor"/>
          <c:yMode val="factor"/>
          <c:x val="0.004"/>
          <c:y val="-0.00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925"/>
          <c:y val="0.4625"/>
          <c:w val="0.5415"/>
          <c:h val="0.25"/>
        </c:manualLayout>
      </c:layout>
      <c:pie3DChart>
        <c:varyColors val="1"/>
        <c:ser>
          <c:idx val="0"/>
          <c:order val="0"/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6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Opravdani
87%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0" i="0" u="none" baseline="0">
                        <a:latin typeface="Arial"/>
                        <a:ea typeface="Arial"/>
                        <a:cs typeface="Arial"/>
                      </a:rPr>
                      <a:t>Neopravdani
13%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(Sheet1!$K$12,Sheet1!$L$12)</c:f>
              <c:numCache>
                <c:ptCount val="2"/>
                <c:pt idx="0">
                  <c:v>320</c:v>
                </c:pt>
                <c:pt idx="1">
                  <c:v>46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20</xdr:row>
      <xdr:rowOff>0</xdr:rowOff>
    </xdr:from>
    <xdr:to>
      <xdr:col>10</xdr:col>
      <xdr:colOff>19050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1647825" y="3467100"/>
        <a:ext cx="478155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3.140625" style="0" customWidth="1"/>
    <col min="2" max="2" width="21.7109375" style="0" customWidth="1"/>
    <col min="3" max="3" width="8.00390625" style="0" customWidth="1"/>
    <col min="4" max="4" width="10.8515625" style="0" customWidth="1"/>
    <col min="5" max="5" width="9.7109375" style="0" customWidth="1"/>
    <col min="6" max="6" width="6.28125" style="0" customWidth="1"/>
    <col min="7" max="7" width="10.7109375" style="0" customWidth="1"/>
    <col min="8" max="8" width="6.7109375" style="0" customWidth="1"/>
    <col min="9" max="9" width="7.421875" style="0" customWidth="1"/>
    <col min="10" max="10" width="11.57421875" style="0" customWidth="1"/>
    <col min="11" max="11" width="10.7109375" style="0" customWidth="1"/>
    <col min="12" max="12" width="12.8515625" style="0" customWidth="1"/>
  </cols>
  <sheetData>
    <row r="1" spans="3:12" ht="13.5" thickBot="1">
      <c r="C1" s="7" t="s">
        <v>0</v>
      </c>
      <c r="D1" s="7" t="s">
        <v>1</v>
      </c>
      <c r="E1" s="7" t="s">
        <v>2</v>
      </c>
      <c r="F1" s="7" t="s">
        <v>3</v>
      </c>
      <c r="G1" s="7" t="s">
        <v>4</v>
      </c>
      <c r="H1" s="7" t="s">
        <v>5</v>
      </c>
      <c r="I1" s="7" t="s">
        <v>16</v>
      </c>
      <c r="J1" s="7" t="s">
        <v>17</v>
      </c>
      <c r="K1" s="7" t="s">
        <v>18</v>
      </c>
      <c r="L1" s="7" t="s">
        <v>19</v>
      </c>
    </row>
    <row r="2" spans="1:12" ht="13.5" thickBot="1">
      <c r="A2" s="40">
        <v>1</v>
      </c>
      <c r="B2" s="6" t="s">
        <v>10</v>
      </c>
      <c r="C2" s="25">
        <v>2</v>
      </c>
      <c r="D2" s="26">
        <v>4</v>
      </c>
      <c r="E2" s="26">
        <v>3</v>
      </c>
      <c r="F2" s="26">
        <v>3</v>
      </c>
      <c r="G2" s="26">
        <v>4</v>
      </c>
      <c r="H2" s="26">
        <v>2</v>
      </c>
      <c r="I2" s="26">
        <f>ROUND(AVERAGE(C2:H2),2)</f>
        <v>3</v>
      </c>
      <c r="J2" s="27">
        <f>IF(MIN(C2:H2)&gt;1,ROUND(I2,0),"nedovoljan")</f>
        <v>3</v>
      </c>
      <c r="K2" s="26">
        <v>20</v>
      </c>
      <c r="L2" s="35">
        <v>3</v>
      </c>
    </row>
    <row r="3" spans="1:12" ht="13.5" thickBot="1">
      <c r="A3" s="40">
        <v>2</v>
      </c>
      <c r="B3" s="6" t="s">
        <v>8</v>
      </c>
      <c r="C3" s="28">
        <v>4</v>
      </c>
      <c r="D3" s="29">
        <v>3</v>
      </c>
      <c r="E3" s="29">
        <v>2</v>
      </c>
      <c r="F3" s="29">
        <v>4</v>
      </c>
      <c r="G3" s="29">
        <v>4</v>
      </c>
      <c r="H3" s="29">
        <v>2</v>
      </c>
      <c r="I3" s="26">
        <f aca="true" t="shared" si="0" ref="I3:I11">ROUND(AVERAGE(C3:H3),2)</f>
        <v>3.17</v>
      </c>
      <c r="J3" s="30">
        <f aca="true" t="shared" si="1" ref="J3:J11">IF(MIN(C3:H3)&gt;1,ROUND(I3,0),"nedovoljan")</f>
        <v>3</v>
      </c>
      <c r="K3" s="29">
        <v>24</v>
      </c>
      <c r="L3" s="36">
        <v>4</v>
      </c>
    </row>
    <row r="4" spans="1:12" ht="13.5" thickBot="1">
      <c r="A4" s="40">
        <v>3</v>
      </c>
      <c r="B4" s="6" t="s">
        <v>13</v>
      </c>
      <c r="C4" s="28">
        <v>3</v>
      </c>
      <c r="D4" s="29">
        <v>2</v>
      </c>
      <c r="E4" s="29">
        <v>4</v>
      </c>
      <c r="F4" s="29">
        <v>2</v>
      </c>
      <c r="G4" s="29">
        <v>3</v>
      </c>
      <c r="H4" s="29">
        <v>1</v>
      </c>
      <c r="I4" s="26">
        <f t="shared" si="0"/>
        <v>2.5</v>
      </c>
      <c r="J4" s="30" t="str">
        <f t="shared" si="1"/>
        <v>nedovoljan</v>
      </c>
      <c r="K4" s="29">
        <v>33</v>
      </c>
      <c r="L4" s="36">
        <v>2</v>
      </c>
    </row>
    <row r="5" spans="1:12" ht="13.5" thickBot="1">
      <c r="A5" s="40">
        <v>4</v>
      </c>
      <c r="B5" s="6" t="s">
        <v>9</v>
      </c>
      <c r="C5" s="28">
        <v>4</v>
      </c>
      <c r="D5" s="29">
        <v>2</v>
      </c>
      <c r="E5" s="29">
        <v>4</v>
      </c>
      <c r="F5" s="29">
        <v>2</v>
      </c>
      <c r="G5" s="29">
        <v>4</v>
      </c>
      <c r="H5" s="29">
        <v>3</v>
      </c>
      <c r="I5" s="26">
        <f t="shared" si="0"/>
        <v>3.17</v>
      </c>
      <c r="J5" s="30">
        <f t="shared" si="1"/>
        <v>3</v>
      </c>
      <c r="K5" s="29">
        <v>42</v>
      </c>
      <c r="L5" s="36">
        <v>2</v>
      </c>
    </row>
    <row r="6" spans="1:12" ht="13.5" thickBot="1">
      <c r="A6" s="40">
        <v>5</v>
      </c>
      <c r="B6" s="6" t="s">
        <v>12</v>
      </c>
      <c r="C6" s="28">
        <v>4</v>
      </c>
      <c r="D6" s="29">
        <v>5</v>
      </c>
      <c r="E6" s="29">
        <v>3</v>
      </c>
      <c r="F6" s="29">
        <v>4</v>
      </c>
      <c r="G6" s="29">
        <v>5</v>
      </c>
      <c r="H6" s="29">
        <v>4</v>
      </c>
      <c r="I6" s="26">
        <f t="shared" si="0"/>
        <v>4.17</v>
      </c>
      <c r="J6" s="30">
        <f t="shared" si="1"/>
        <v>4</v>
      </c>
      <c r="K6" s="29">
        <v>12</v>
      </c>
      <c r="L6" s="36">
        <v>5</v>
      </c>
    </row>
    <row r="7" spans="1:12" ht="13.5" thickBot="1">
      <c r="A7" s="40">
        <v>6</v>
      </c>
      <c r="B7" s="6" t="s">
        <v>11</v>
      </c>
      <c r="C7" s="28">
        <v>5</v>
      </c>
      <c r="D7" s="29">
        <v>2</v>
      </c>
      <c r="E7" s="29">
        <v>2</v>
      </c>
      <c r="F7" s="29">
        <v>5</v>
      </c>
      <c r="G7" s="29">
        <v>5</v>
      </c>
      <c r="H7" s="29">
        <v>4</v>
      </c>
      <c r="I7" s="26">
        <f t="shared" si="0"/>
        <v>3.83</v>
      </c>
      <c r="J7" s="30">
        <f t="shared" si="1"/>
        <v>4</v>
      </c>
      <c r="K7" s="29">
        <v>21</v>
      </c>
      <c r="L7" s="36">
        <v>4</v>
      </c>
    </row>
    <row r="8" spans="1:12" ht="13.5" thickBot="1">
      <c r="A8" s="40">
        <v>7</v>
      </c>
      <c r="B8" s="6" t="s">
        <v>14</v>
      </c>
      <c r="C8" s="28">
        <v>5</v>
      </c>
      <c r="D8" s="29">
        <v>2</v>
      </c>
      <c r="E8" s="29">
        <v>2</v>
      </c>
      <c r="F8" s="29">
        <v>3</v>
      </c>
      <c r="G8" s="29">
        <v>2</v>
      </c>
      <c r="H8" s="29">
        <v>3</v>
      </c>
      <c r="I8" s="26">
        <f t="shared" si="0"/>
        <v>2.83</v>
      </c>
      <c r="J8" s="30">
        <f t="shared" si="1"/>
        <v>3</v>
      </c>
      <c r="K8" s="29">
        <v>24</v>
      </c>
      <c r="L8" s="36">
        <v>6</v>
      </c>
    </row>
    <row r="9" spans="1:12" ht="13.5" thickBot="1">
      <c r="A9" s="40">
        <v>8</v>
      </c>
      <c r="B9" s="6" t="s">
        <v>7</v>
      </c>
      <c r="C9" s="28">
        <v>2</v>
      </c>
      <c r="D9" s="29">
        <v>1</v>
      </c>
      <c r="E9" s="29">
        <v>4</v>
      </c>
      <c r="F9" s="29">
        <v>3</v>
      </c>
      <c r="G9" s="29">
        <v>3</v>
      </c>
      <c r="H9" s="29">
        <v>5</v>
      </c>
      <c r="I9" s="26">
        <f t="shared" si="0"/>
        <v>3</v>
      </c>
      <c r="J9" s="30" t="str">
        <f t="shared" si="1"/>
        <v>nedovoljan</v>
      </c>
      <c r="K9" s="29">
        <v>34</v>
      </c>
      <c r="L9" s="36">
        <v>2</v>
      </c>
    </row>
    <row r="10" spans="1:12" ht="13.5" thickBot="1">
      <c r="A10" s="40">
        <v>9</v>
      </c>
      <c r="B10" s="6" t="s">
        <v>6</v>
      </c>
      <c r="C10" s="28">
        <v>1</v>
      </c>
      <c r="D10" s="29">
        <v>3</v>
      </c>
      <c r="E10" s="29">
        <v>5</v>
      </c>
      <c r="F10" s="29">
        <v>4</v>
      </c>
      <c r="G10" s="29">
        <v>4</v>
      </c>
      <c r="H10" s="29">
        <v>5</v>
      </c>
      <c r="I10" s="26">
        <f t="shared" si="0"/>
        <v>3.67</v>
      </c>
      <c r="J10" s="30" t="str">
        <f t="shared" si="1"/>
        <v>nedovoljan</v>
      </c>
      <c r="K10" s="29">
        <v>95</v>
      </c>
      <c r="L10" s="36">
        <v>15</v>
      </c>
    </row>
    <row r="11" spans="1:12" ht="13.5" thickBot="1">
      <c r="A11" s="40">
        <v>10</v>
      </c>
      <c r="B11" s="6" t="s">
        <v>15</v>
      </c>
      <c r="C11" s="31">
        <v>3</v>
      </c>
      <c r="D11" s="32">
        <v>4</v>
      </c>
      <c r="E11" s="32">
        <v>5</v>
      </c>
      <c r="F11" s="32">
        <v>3</v>
      </c>
      <c r="G11" s="32">
        <v>4</v>
      </c>
      <c r="H11" s="32">
        <v>4</v>
      </c>
      <c r="I11" s="42">
        <f t="shared" si="0"/>
        <v>3.83</v>
      </c>
      <c r="J11" s="33">
        <f t="shared" si="1"/>
        <v>4</v>
      </c>
      <c r="K11" s="34">
        <v>15</v>
      </c>
      <c r="L11" s="37">
        <v>3</v>
      </c>
    </row>
    <row r="12" spans="2:12" ht="13.5" thickBot="1">
      <c r="B12" s="8" t="s">
        <v>27</v>
      </c>
      <c r="C12" s="9"/>
      <c r="K12" s="39">
        <f>SUM(K2:K11)</f>
        <v>320</v>
      </c>
      <c r="L12" s="38">
        <f>SUM(L2:L11)</f>
        <v>46</v>
      </c>
    </row>
    <row r="13" spans="2:9" ht="13.5" thickBot="1">
      <c r="B13" s="11" t="s">
        <v>20</v>
      </c>
      <c r="C13" s="13">
        <f aca="true" t="shared" si="2" ref="C13:H13">AVERAGE(C2:C11)</f>
        <v>3.3</v>
      </c>
      <c r="D13" s="14">
        <f t="shared" si="2"/>
        <v>2.8</v>
      </c>
      <c r="E13" s="14">
        <f t="shared" si="2"/>
        <v>3.4</v>
      </c>
      <c r="F13" s="14">
        <f t="shared" si="2"/>
        <v>3.3</v>
      </c>
      <c r="G13" s="14">
        <f t="shared" si="2"/>
        <v>3.8</v>
      </c>
      <c r="H13" s="14">
        <f t="shared" si="2"/>
        <v>3.3</v>
      </c>
      <c r="I13" s="15"/>
    </row>
    <row r="14" spans="2:10" ht="13.5" thickBot="1">
      <c r="B14" s="12" t="s">
        <v>26</v>
      </c>
      <c r="C14" s="1"/>
      <c r="D14" s="1"/>
      <c r="E14" s="1"/>
      <c r="F14" s="1"/>
      <c r="G14" s="1"/>
      <c r="H14" s="1"/>
      <c r="I14" s="1"/>
      <c r="J14" s="41">
        <f>ROUND(AVERAGE(J2:J11),1)</f>
        <v>3.4</v>
      </c>
    </row>
    <row r="15" spans="2:10" ht="13.5" thickBot="1">
      <c r="B15" s="10" t="s">
        <v>21</v>
      </c>
      <c r="C15" s="16">
        <f aca="true" t="shared" si="3" ref="C15:H15">COUNTIF(C2:C11,"=5")</f>
        <v>2</v>
      </c>
      <c r="D15" s="17">
        <f t="shared" si="3"/>
        <v>1</v>
      </c>
      <c r="E15" s="17">
        <f t="shared" si="3"/>
        <v>2</v>
      </c>
      <c r="F15" s="17">
        <f t="shared" si="3"/>
        <v>1</v>
      </c>
      <c r="G15" s="17">
        <f t="shared" si="3"/>
        <v>2</v>
      </c>
      <c r="H15" s="17">
        <f t="shared" si="3"/>
        <v>2</v>
      </c>
      <c r="I15" s="4"/>
      <c r="J15" s="22">
        <f>COUNTIF(J2:J11,"=5")</f>
        <v>0</v>
      </c>
    </row>
    <row r="16" spans="2:10" ht="14.25" thickBot="1" thickTop="1">
      <c r="B16" s="3" t="s">
        <v>22</v>
      </c>
      <c r="C16" s="18">
        <f aca="true" t="shared" si="4" ref="C16:H16">COUNTIF(C3:C12,"=4")</f>
        <v>3</v>
      </c>
      <c r="D16" s="19">
        <f t="shared" si="4"/>
        <v>1</v>
      </c>
      <c r="E16" s="19">
        <f t="shared" si="4"/>
        <v>3</v>
      </c>
      <c r="F16" s="19">
        <f t="shared" si="4"/>
        <v>3</v>
      </c>
      <c r="G16" s="19">
        <f t="shared" si="4"/>
        <v>4</v>
      </c>
      <c r="H16" s="19">
        <f t="shared" si="4"/>
        <v>3</v>
      </c>
      <c r="I16" s="2"/>
      <c r="J16" s="23">
        <f>COUNTIF(J3:J12,"=4")</f>
        <v>3</v>
      </c>
    </row>
    <row r="17" spans="2:10" ht="14.25" thickBot="1" thickTop="1">
      <c r="B17" s="3" t="s">
        <v>23</v>
      </c>
      <c r="C17" s="18">
        <f aca="true" t="shared" si="5" ref="C17:H17">COUNTIF(C4:C13,"=3")</f>
        <v>2</v>
      </c>
      <c r="D17" s="19">
        <f t="shared" si="5"/>
        <v>1</v>
      </c>
      <c r="E17" s="19">
        <f t="shared" si="5"/>
        <v>1</v>
      </c>
      <c r="F17" s="19">
        <f t="shared" si="5"/>
        <v>3</v>
      </c>
      <c r="G17" s="19">
        <f t="shared" si="5"/>
        <v>2</v>
      </c>
      <c r="H17" s="19">
        <f t="shared" si="5"/>
        <v>2</v>
      </c>
      <c r="I17" s="2"/>
      <c r="J17" s="23">
        <f>COUNTIF(J4:J13,"=3")</f>
        <v>2</v>
      </c>
    </row>
    <row r="18" spans="2:10" ht="14.25" thickBot="1" thickTop="1">
      <c r="B18" s="3" t="s">
        <v>24</v>
      </c>
      <c r="C18" s="18">
        <f aca="true" t="shared" si="6" ref="C18:H18">COUNTIF(C5:C14,"=2")</f>
        <v>1</v>
      </c>
      <c r="D18" s="19">
        <f t="shared" si="6"/>
        <v>3</v>
      </c>
      <c r="E18" s="19">
        <f t="shared" si="6"/>
        <v>2</v>
      </c>
      <c r="F18" s="19">
        <f t="shared" si="6"/>
        <v>1</v>
      </c>
      <c r="G18" s="19">
        <f t="shared" si="6"/>
        <v>1</v>
      </c>
      <c r="H18" s="19">
        <f t="shared" si="6"/>
        <v>0</v>
      </c>
      <c r="I18" s="2"/>
      <c r="J18" s="23">
        <f>COUNTIF(J5:J14,"=2")</f>
        <v>0</v>
      </c>
    </row>
    <row r="19" spans="2:10" ht="14.25" thickBot="1" thickTop="1">
      <c r="B19" s="3" t="s">
        <v>25</v>
      </c>
      <c r="C19" s="20">
        <f aca="true" t="shared" si="7" ref="C19:H19">COUNTIF(C6:C15,"=1")</f>
        <v>1</v>
      </c>
      <c r="D19" s="21">
        <f t="shared" si="7"/>
        <v>2</v>
      </c>
      <c r="E19" s="21">
        <f t="shared" si="7"/>
        <v>0</v>
      </c>
      <c r="F19" s="21">
        <f t="shared" si="7"/>
        <v>1</v>
      </c>
      <c r="G19" s="21">
        <f t="shared" si="7"/>
        <v>0</v>
      </c>
      <c r="H19" s="21">
        <f t="shared" si="7"/>
        <v>0</v>
      </c>
      <c r="I19" s="5"/>
      <c r="J19" s="24">
        <f>COUNTIF(J6:J15,"=1")</f>
        <v>0</v>
      </c>
    </row>
    <row r="20" ht="13.5" thickTop="1"/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Radna5</cp:lastModifiedBy>
  <cp:lastPrinted>2002-03-28T12:04:17Z</cp:lastPrinted>
  <dcterms:created xsi:type="dcterms:W3CDTF">2002-03-28T08:35:26Z</dcterms:created>
  <dcterms:modified xsi:type="dcterms:W3CDTF">2002-03-28T13:58:48Z</dcterms:modified>
  <cp:category/>
  <cp:version/>
  <cp:contentType/>
  <cp:contentStatus/>
</cp:coreProperties>
</file>