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850" activeTab="0"/>
  </bookViews>
  <sheets>
    <sheet name="ocjene" sheetId="1" r:id="rId1"/>
    <sheet name="Sheet2" sheetId="2" r:id="rId2"/>
    <sheet name="Sheet3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NINOSLAVA JOKIC</author>
    <author>Administrator</author>
  </authors>
  <commentList>
    <comment ref="D7" authorId="0">
      <text>
        <r>
          <rPr>
            <u val="single"/>
            <sz val="14"/>
            <rFont val="CYTimes"/>
            <family val="2"/>
          </rPr>
          <t>Pismena vje`ba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u val="single"/>
            <sz val="14"/>
            <rFont val="CYTimes"/>
            <family val="2"/>
          </rPr>
          <t>Pismena vje`ba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u val="single"/>
            <sz val="14"/>
            <rFont val="CYTimes"/>
            <family val="2"/>
          </rPr>
          <t>Kontrolni rad</t>
        </r>
        <r>
          <rPr>
            <sz val="8"/>
            <rFont val="Tahoma"/>
            <family val="0"/>
          </rPr>
          <t xml:space="preserve">
</t>
        </r>
      </text>
    </comment>
    <comment ref="D8" authorId="1">
      <text>
        <r>
          <rPr>
            <u val="single"/>
            <sz val="14"/>
            <rFont val="CYTimes"/>
            <family val="2"/>
          </rPr>
          <t>Pismena vje`ba</t>
        </r>
        <r>
          <rPr>
            <sz val="8"/>
            <rFont val="Tahoma"/>
            <family val="0"/>
          </rPr>
          <t xml:space="preserve">
</t>
        </r>
      </text>
    </comment>
    <comment ref="E8" authorId="1">
      <text>
        <r>
          <rPr>
            <u val="single"/>
            <sz val="14"/>
            <rFont val="CYTimes"/>
            <family val="2"/>
          </rPr>
          <t>Pismena vje`ba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u val="single"/>
            <sz val="14"/>
            <rFont val="CYTimes"/>
            <family val="2"/>
          </rPr>
          <t>Kontrolni rad</t>
        </r>
        <r>
          <rPr>
            <sz val="8"/>
            <rFont val="Tahoma"/>
            <family val="0"/>
          </rPr>
          <t xml:space="preserve">
</t>
        </r>
      </text>
    </comment>
    <comment ref="D10" authorId="1">
      <text>
        <r>
          <rPr>
            <u val="single"/>
            <sz val="14"/>
            <rFont val="CYTimes"/>
            <family val="2"/>
          </rPr>
          <t>Kontrolni rad</t>
        </r>
        <r>
          <rPr>
            <sz val="8"/>
            <rFont val="Tahoma"/>
            <family val="0"/>
          </rPr>
          <t xml:space="preserve">
</t>
        </r>
      </text>
    </comment>
    <comment ref="C12" authorId="1">
      <text>
        <r>
          <rPr>
            <u val="single"/>
            <sz val="14"/>
            <rFont val="CYTimes"/>
            <family val="2"/>
          </rPr>
          <t>Kontrolni rad</t>
        </r>
        <r>
          <rPr>
            <sz val="8"/>
            <rFont val="Tahoma"/>
            <family val="0"/>
          </rPr>
          <t xml:space="preserve">
</t>
        </r>
      </text>
    </comment>
    <comment ref="D12" authorId="1">
      <text>
        <r>
          <rPr>
            <u val="single"/>
            <sz val="14"/>
            <rFont val="CYTimes"/>
            <family val="2"/>
          </rPr>
          <t>Test</t>
        </r>
        <r>
          <rPr>
            <sz val="8"/>
            <rFont val="Tahoma"/>
            <family val="0"/>
          </rPr>
          <t xml:space="preserve">
</t>
        </r>
      </text>
    </comment>
    <comment ref="D13" authorId="1">
      <text>
        <r>
          <rPr>
            <u val="single"/>
            <sz val="14"/>
            <rFont val="CYTimes"/>
            <family val="2"/>
          </rPr>
          <t>Kontrolni rad</t>
        </r>
        <r>
          <rPr>
            <sz val="8"/>
            <rFont val="Tahoma"/>
            <family val="0"/>
          </rPr>
          <t xml:space="preserve">
</t>
        </r>
      </text>
    </comment>
    <comment ref="C14" authorId="1">
      <text>
        <r>
          <rPr>
            <u val="single"/>
            <sz val="14"/>
            <rFont val="CYTimes"/>
            <family val="2"/>
          </rPr>
          <t>Kontrolni rad</t>
        </r>
      </text>
    </comment>
    <comment ref="C15" authorId="1">
      <text>
        <r>
          <rPr>
            <u val="single"/>
            <sz val="14"/>
            <rFont val="CYTimes"/>
            <family val="2"/>
          </rPr>
          <t>Test</t>
        </r>
      </text>
    </comment>
    <comment ref="B18" authorId="1">
      <text>
        <r>
          <rPr>
            <i/>
            <sz val="12"/>
            <rFont val="CYTimes"/>
            <family val="2"/>
          </rPr>
          <t>Oslobo|ena fizi~kog vaspitawa</t>
        </r>
        <r>
          <rPr>
            <sz val="8"/>
            <rFont val="Tahoma"/>
            <family val="0"/>
          </rPr>
          <t xml:space="preserve">
</t>
        </r>
      </text>
    </comment>
    <comment ref="E7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30.11.2001.</t>
        </r>
      </text>
    </comment>
    <comment ref="F7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  <r>
          <rPr>
            <sz val="14"/>
            <color indexed="10"/>
            <rFont val="CYTimes"/>
            <family val="2"/>
          </rPr>
          <t>19.10.2001.</t>
        </r>
      </text>
    </comment>
    <comment ref="F8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</text>
    </comment>
    <comment ref="G8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</text>
    </comment>
    <comment ref="D9" authorId="1">
      <text>
        <r>
          <rPr>
            <u val="single"/>
            <sz val="14"/>
            <color indexed="10"/>
            <rFont val="CYTimes"/>
            <family val="2"/>
          </rPr>
          <t>Ysmeni odgovor</t>
        </r>
        <r>
          <rPr>
            <sz val="8"/>
            <rFont val="Tahoma"/>
            <family val="0"/>
          </rPr>
          <t xml:space="preserve">
</t>
        </r>
      </text>
    </comment>
    <comment ref="C10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CYTimes"/>
            <family val="2"/>
          </rPr>
          <t>14.11.2001.</t>
        </r>
      </text>
    </comment>
    <comment ref="E12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u val="single"/>
            <sz val="14"/>
            <color indexed="10"/>
            <rFont val="CYTimes"/>
            <family val="2"/>
          </rPr>
          <t>Ysmeni odgovor</t>
        </r>
        <r>
          <rPr>
            <sz val="8"/>
            <rFont val="Tahoma"/>
            <family val="0"/>
          </rPr>
          <t xml:space="preserve">
</t>
        </r>
      </text>
    </comment>
    <comment ref="C13" authorId="1">
      <text>
        <r>
          <rPr>
            <u val="single"/>
            <sz val="14"/>
            <color indexed="10"/>
            <rFont val="CYTimes"/>
            <family val="2"/>
          </rPr>
          <t xml:space="preserve">Usmeni odgovor
</t>
        </r>
        <r>
          <rPr>
            <sz val="8"/>
            <rFont val="Tahoma"/>
            <family val="0"/>
          </rPr>
          <t xml:space="preserve">
</t>
        </r>
      </text>
    </comment>
    <comment ref="D14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4.10.2001.</t>
        </r>
      </text>
    </comment>
    <comment ref="D15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18.12.2001.</t>
        </r>
      </text>
    </comment>
    <comment ref="C16" authorId="1">
      <text>
        <r>
          <rPr>
            <u val="single"/>
            <sz val="14"/>
            <color indexed="10"/>
            <rFont val="CYTimes"/>
            <family val="2"/>
          </rPr>
          <t>Usmeni odgovor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5.11.2001.</t>
        </r>
      </text>
    </comment>
    <comment ref="C17" authorId="1">
      <text>
        <r>
          <rPr>
            <u val="single"/>
            <sz val="14"/>
            <color indexed="10"/>
            <rFont val="CYTimes"/>
            <family val="2"/>
          </rPr>
          <t>Ysmeni odgovor</t>
        </r>
        <r>
          <rPr>
            <sz val="8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5.11.2001.</t>
        </r>
      </text>
    </comment>
    <comment ref="B11" authorId="1">
      <text>
        <r>
          <rPr>
            <i/>
            <sz val="10"/>
            <rFont val="CYTimes"/>
            <family val="2"/>
          </rPr>
          <t>14.9.2001.
15.10.2001.
13.11.2001.
1.12.2001.
12.12.2001.</t>
        </r>
      </text>
    </comment>
  </commentList>
</comments>
</file>

<file path=xl/sharedStrings.xml><?xml version="1.0" encoding="utf-8"?>
<sst xmlns="http://schemas.openxmlformats.org/spreadsheetml/2006/main" count="41" uniqueCount="40">
  <si>
    <t>Predmeti:</t>
  </si>
  <si>
    <t>Ocjene:</t>
  </si>
  <si>
    <t>Broj
ocjena</t>
  </si>
  <si>
    <t>PREGLED OCJENA PRVOG POLUGODI[TA
3. RAZREDA</t>
  </si>
  <si>
    <t xml:space="preserve"> 1 .</t>
  </si>
  <si>
    <t xml:space="preserve"> 2 .</t>
  </si>
  <si>
    <t xml:space="preserve"> 3 .</t>
  </si>
  <si>
    <t xml:space="preserve"> 4 .</t>
  </si>
  <si>
    <t xml:space="preserve"> 5 .</t>
  </si>
  <si>
    <t xml:space="preserve"> 6 .</t>
  </si>
  <si>
    <t xml:space="preserve"> 7 .</t>
  </si>
  <si>
    <t xml:space="preserve"> 8 .</t>
  </si>
  <si>
    <t xml:space="preserve"> 9 .</t>
  </si>
  <si>
    <t xml:space="preserve"> 10 .</t>
  </si>
  <si>
    <t xml:space="preserve"> 11 .</t>
  </si>
  <si>
    <t xml:space="preserve"> 12 .</t>
  </si>
  <si>
    <t>Srpski jezik</t>
  </si>
  <si>
    <t>Matematika</t>
  </si>
  <si>
    <t>Fizika</t>
  </si>
  <si>
    <t>Hemija</t>
  </si>
  <si>
    <t>Informatika</t>
  </si>
  <si>
    <t>Engleski jezik</t>
  </si>
  <si>
    <t>Francuski jezik</t>
  </si>
  <si>
    <t>Biologija</t>
  </si>
  <si>
    <t>Geografija</t>
  </si>
  <si>
    <t>Istorija</t>
  </si>
  <si>
    <t>Logika</t>
  </si>
  <si>
    <t>Fizi~ko vaspitawe</t>
  </si>
  <si>
    <t>Sredwa 
vrijed.</t>
  </si>
  <si>
    <t>ukupno ocjena</t>
  </si>
  <si>
    <t>petica</t>
  </si>
  <si>
    <t>trica</t>
  </si>
  <si>
    <t>dvica</t>
  </si>
  <si>
    <t>jedinica</t>
  </si>
  <si>
    <t>Zakqu~na
ocjena.</t>
  </si>
  <si>
    <t>Redni
broj</t>
  </si>
  <si>
    <t>Prosjek ocjena:</t>
  </si>
  <si>
    <r>
      <t xml:space="preserve">Uspjeh:    </t>
    </r>
    <r>
      <rPr>
        <sz val="14"/>
        <rFont val="CYTimes"/>
        <family val="2"/>
      </rPr>
      <t>Vrlo dobar</t>
    </r>
  </si>
  <si>
    <t>~etvorki</t>
  </si>
  <si>
    <t>Ninoslava Joki}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</si>
</sst>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CYTimes"/>
      <family val="0"/>
    </font>
    <font>
      <b/>
      <sz val="10"/>
      <name val="CYTimes"/>
      <family val="2"/>
    </font>
    <font>
      <sz val="8"/>
      <name val="Tahoma"/>
      <family val="0"/>
    </font>
    <font>
      <i/>
      <sz val="14"/>
      <name val="CYTimes"/>
      <family val="2"/>
    </font>
    <font>
      <sz val="12"/>
      <name val="CYTimes"/>
      <family val="2"/>
    </font>
    <font>
      <b/>
      <sz val="12"/>
      <name val="CYTimes"/>
      <family val="2"/>
    </font>
    <font>
      <u val="single"/>
      <sz val="14"/>
      <name val="CYTimes"/>
      <family val="2"/>
    </font>
    <font>
      <i/>
      <sz val="12"/>
      <name val="CYTimes"/>
      <family val="2"/>
    </font>
    <font>
      <sz val="14"/>
      <color indexed="10"/>
      <name val="CYTimes"/>
      <family val="2"/>
    </font>
    <font>
      <u val="single"/>
      <sz val="14"/>
      <color indexed="10"/>
      <name val="CYTimes"/>
      <family val="2"/>
    </font>
    <font>
      <sz val="10"/>
      <color indexed="10"/>
      <name val="Tahoma"/>
      <family val="2"/>
    </font>
    <font>
      <sz val="10"/>
      <color indexed="10"/>
      <name val="CYTimes"/>
      <family val="2"/>
    </font>
    <font>
      <sz val="9"/>
      <color indexed="10"/>
      <name val="Tahoma"/>
      <family val="2"/>
    </font>
    <font>
      <i/>
      <sz val="10"/>
      <name val="CYTimes"/>
      <family val="2"/>
    </font>
    <font>
      <sz val="14"/>
      <name val="CYTimes"/>
      <family val="2"/>
    </font>
    <font>
      <b/>
      <sz val="14"/>
      <name val="CYTimes"/>
      <family val="2"/>
    </font>
    <font>
      <b/>
      <sz val="16"/>
      <name val="CYTimes"/>
      <family val="2"/>
    </font>
    <font>
      <b/>
      <sz val="8"/>
      <name val="CYTime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0" fontId="4" fillId="2" borderId="2" xfId="0" applyFont="1" applyFill="1" applyBorder="1" applyAlignment="1" quotePrefix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2" fontId="4" fillId="4" borderId="6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2" fontId="4" fillId="3" borderId="13" xfId="0" applyNumberFormat="1" applyFont="1" applyFill="1" applyBorder="1" applyAlignment="1">
      <alignment/>
    </xf>
    <xf numFmtId="2" fontId="4" fillId="3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K8" sqref="K8"/>
    </sheetView>
  </sheetViews>
  <sheetFormatPr defaultColWidth="9.00390625" defaultRowHeight="12.75"/>
  <cols>
    <col min="1" max="1" width="9.875" style="0" customWidth="1"/>
    <col min="2" max="2" width="30.00390625" style="0" customWidth="1"/>
    <col min="3" max="3" width="5.375" style="0" customWidth="1"/>
    <col min="4" max="7" width="4.875" style="0" customWidth="1"/>
    <col min="8" max="11" width="14.875" style="0" customWidth="1"/>
    <col min="12" max="12" width="3.875" style="0" customWidth="1"/>
    <col min="13" max="13" width="18.00390625" style="0" customWidth="1"/>
    <col min="14" max="14" width="12.375" style="0" customWidth="1"/>
  </cols>
  <sheetData>
    <row r="1" spans="1:14" s="4" customFormat="1" ht="36.75" customHeight="1">
      <c r="A1" s="48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4:9" s="4" customFormat="1" ht="12.75">
      <c r="D2" s="1"/>
      <c r="E2" s="5"/>
      <c r="G2" s="5"/>
      <c r="H2" s="1"/>
      <c r="I2" s="3"/>
    </row>
    <row r="3" spans="4:9" s="4" customFormat="1" ht="34.5" customHeight="1">
      <c r="D3" s="1"/>
      <c r="E3" s="5"/>
      <c r="F3" s="5"/>
      <c r="G3" s="5"/>
      <c r="H3" s="1"/>
      <c r="I3" s="3"/>
    </row>
    <row r="4" spans="1:14" ht="12.75">
      <c r="A4" s="4"/>
      <c r="B4" s="4"/>
      <c r="C4" s="4"/>
      <c r="D4" s="1"/>
      <c r="E4" s="1"/>
      <c r="F4" s="1"/>
      <c r="G4" s="1"/>
      <c r="H4" s="1"/>
      <c r="I4" s="3"/>
      <c r="J4" s="4"/>
      <c r="K4" s="4"/>
      <c r="L4" s="4"/>
      <c r="M4" s="4"/>
      <c r="N4" s="4"/>
    </row>
    <row r="5" spans="1:14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42" customHeight="1" thickBot="1" thickTop="1">
      <c r="A6" s="35" t="s">
        <v>35</v>
      </c>
      <c r="B6" s="36" t="s">
        <v>0</v>
      </c>
      <c r="C6" s="47" t="s">
        <v>1</v>
      </c>
      <c r="D6" s="47"/>
      <c r="E6" s="47"/>
      <c r="F6" s="47"/>
      <c r="G6" s="47"/>
      <c r="H6" s="37" t="s">
        <v>28</v>
      </c>
      <c r="I6" s="37" t="s">
        <v>2</v>
      </c>
      <c r="J6" s="37" t="s">
        <v>28</v>
      </c>
      <c r="K6" s="38" t="s">
        <v>34</v>
      </c>
      <c r="L6" s="32"/>
      <c r="M6" s="40"/>
      <c r="N6" s="41"/>
    </row>
    <row r="7" spans="1:14" s="8" customFormat="1" ht="16.5" thickTop="1">
      <c r="A7" s="39" t="s">
        <v>4</v>
      </c>
      <c r="B7" s="12" t="s">
        <v>16</v>
      </c>
      <c r="C7" s="15">
        <v>5</v>
      </c>
      <c r="D7" s="15">
        <v>5</v>
      </c>
      <c r="E7" s="16">
        <v>4</v>
      </c>
      <c r="F7" s="16">
        <v>5</v>
      </c>
      <c r="G7" s="16"/>
      <c r="H7" s="22">
        <f aca="true" t="shared" si="0" ref="H7:H18">AVERAGE(C7:G7)</f>
        <v>4.75</v>
      </c>
      <c r="I7" s="18">
        <f aca="true" t="shared" si="1" ref="I7:I18">COUNT(C7:G7)</f>
        <v>4</v>
      </c>
      <c r="J7" s="20">
        <f>SUM(C4:F7)/4</f>
        <v>4.75</v>
      </c>
      <c r="K7" s="25" t="str">
        <f>IF(AVERAGE(C7:G7)&gt;4.5,"5")</f>
        <v>5</v>
      </c>
      <c r="L7" s="33"/>
      <c r="M7" s="42" t="s">
        <v>29</v>
      </c>
      <c r="N7" s="43">
        <f>COUNT(C7:G18)</f>
        <v>27</v>
      </c>
    </row>
    <row r="8" spans="1:14" s="8" customFormat="1" ht="15.75">
      <c r="A8" s="24" t="s">
        <v>5</v>
      </c>
      <c r="B8" s="11" t="s">
        <v>17</v>
      </c>
      <c r="C8" s="17">
        <v>3</v>
      </c>
      <c r="D8" s="17">
        <v>1</v>
      </c>
      <c r="E8" s="17">
        <v>1</v>
      </c>
      <c r="F8" s="17">
        <v>2</v>
      </c>
      <c r="G8" s="17">
        <v>2</v>
      </c>
      <c r="H8" s="23">
        <f t="shared" si="0"/>
        <v>1.8</v>
      </c>
      <c r="I8" s="19">
        <f t="shared" si="1"/>
        <v>5</v>
      </c>
      <c r="J8" s="21">
        <f>SUM(C8:G8)/5</f>
        <v>1.8</v>
      </c>
      <c r="K8" s="25" t="str">
        <f>IF(AVERAGE(C8:G8)&gt;1.5,"2")</f>
        <v>2</v>
      </c>
      <c r="L8" s="34"/>
      <c r="M8" s="44" t="s">
        <v>30</v>
      </c>
      <c r="N8" s="43">
        <f>COUNTIF(C7:G18,"=5")</f>
        <v>13</v>
      </c>
    </row>
    <row r="9" spans="1:14" s="8" customFormat="1" ht="15.75">
      <c r="A9" s="24" t="s">
        <v>6</v>
      </c>
      <c r="B9" s="11" t="s">
        <v>18</v>
      </c>
      <c r="C9" s="17">
        <v>2</v>
      </c>
      <c r="D9" s="17">
        <v>3</v>
      </c>
      <c r="E9" s="17"/>
      <c r="F9" s="17"/>
      <c r="G9" s="17"/>
      <c r="H9" s="23">
        <f t="shared" si="0"/>
        <v>2.5</v>
      </c>
      <c r="I9" s="19">
        <f t="shared" si="1"/>
        <v>2</v>
      </c>
      <c r="J9" s="21">
        <f>SUM(C9:D9)/2</f>
        <v>2.5</v>
      </c>
      <c r="K9" s="25" t="str">
        <f>IF(AVERAGE(C9:G9)&gt;=2.5,"3")</f>
        <v>3</v>
      </c>
      <c r="L9" s="34"/>
      <c r="M9" s="44" t="s">
        <v>38</v>
      </c>
      <c r="N9" s="43">
        <f>COUNTIF(C7:G18,"=4")</f>
        <v>5</v>
      </c>
    </row>
    <row r="10" spans="1:14" s="8" customFormat="1" ht="15.75">
      <c r="A10" s="24" t="s">
        <v>7</v>
      </c>
      <c r="B10" s="11" t="s">
        <v>19</v>
      </c>
      <c r="C10" s="17">
        <v>4</v>
      </c>
      <c r="D10" s="17">
        <v>3</v>
      </c>
      <c r="E10" s="17"/>
      <c r="F10" s="17"/>
      <c r="G10" s="17"/>
      <c r="H10" s="23">
        <f t="shared" si="0"/>
        <v>3.5</v>
      </c>
      <c r="I10" s="19">
        <f t="shared" si="1"/>
        <v>2</v>
      </c>
      <c r="J10" s="21">
        <f>SUM(C10:D10)/2</f>
        <v>3.5</v>
      </c>
      <c r="K10" s="25" t="str">
        <f>IF(AVERAGE(C10:G10)&gt;=3.5,"4")</f>
        <v>4</v>
      </c>
      <c r="L10" s="34"/>
      <c r="M10" s="44" t="s">
        <v>31</v>
      </c>
      <c r="N10" s="43">
        <f>COUNTIF(C7:G18,"=3")</f>
        <v>4</v>
      </c>
    </row>
    <row r="11" spans="1:14" s="8" customFormat="1" ht="15.75">
      <c r="A11" s="24" t="s">
        <v>8</v>
      </c>
      <c r="B11" s="11" t="s">
        <v>20</v>
      </c>
      <c r="C11" s="17">
        <v>5</v>
      </c>
      <c r="D11" s="17"/>
      <c r="E11" s="17"/>
      <c r="F11" s="17"/>
      <c r="G11" s="17"/>
      <c r="H11" s="23">
        <f t="shared" si="0"/>
        <v>5</v>
      </c>
      <c r="I11" s="19">
        <f t="shared" si="1"/>
        <v>1</v>
      </c>
      <c r="J11" s="21">
        <f>C11/1</f>
        <v>5</v>
      </c>
      <c r="K11" s="25" t="str">
        <f aca="true" t="shared" si="2" ref="K11:K17">IF(AVERAGE(C11:G11)&gt;4.5,"5")</f>
        <v>5</v>
      </c>
      <c r="L11" s="33"/>
      <c r="M11" s="44" t="s">
        <v>32</v>
      </c>
      <c r="N11" s="43">
        <f>COUNTIF(C7:G18,"=2")</f>
        <v>3</v>
      </c>
    </row>
    <row r="12" spans="1:14" s="8" customFormat="1" ht="15.75">
      <c r="A12" s="24" t="s">
        <v>9</v>
      </c>
      <c r="B12" s="11" t="s">
        <v>21</v>
      </c>
      <c r="C12" s="17">
        <v>3</v>
      </c>
      <c r="D12" s="17">
        <v>4</v>
      </c>
      <c r="E12" s="17">
        <v>5</v>
      </c>
      <c r="F12" s="17">
        <v>5</v>
      </c>
      <c r="G12" s="17"/>
      <c r="H12" s="23">
        <f t="shared" si="0"/>
        <v>4.25</v>
      </c>
      <c r="I12" s="19">
        <f t="shared" si="1"/>
        <v>4</v>
      </c>
      <c r="J12" s="21">
        <f>SUM(C12:F12)/4</f>
        <v>4.25</v>
      </c>
      <c r="K12" s="25" t="str">
        <f>IF(AVERAGE(C12:G12)&gt;3.5,"4")</f>
        <v>4</v>
      </c>
      <c r="L12" s="34"/>
      <c r="M12" s="44" t="s">
        <v>33</v>
      </c>
      <c r="N12" s="43">
        <f>COUNTIF(C7:G18,"=1")</f>
        <v>2</v>
      </c>
    </row>
    <row r="13" spans="1:14" s="8" customFormat="1" ht="15.75">
      <c r="A13" s="24" t="s">
        <v>10</v>
      </c>
      <c r="B13" s="11" t="s">
        <v>22</v>
      </c>
      <c r="C13" s="17">
        <v>5</v>
      </c>
      <c r="D13" s="17">
        <v>4</v>
      </c>
      <c r="E13" s="17"/>
      <c r="F13" s="17"/>
      <c r="G13" s="17"/>
      <c r="H13" s="23">
        <f t="shared" si="0"/>
        <v>4.5</v>
      </c>
      <c r="I13" s="19">
        <f t="shared" si="1"/>
        <v>2</v>
      </c>
      <c r="J13" s="21">
        <f>SUM(C13:D13)/2</f>
        <v>4.5</v>
      </c>
      <c r="K13" s="25" t="str">
        <f>IF(AVERAGE(C13:G13)&gt;3.5,"4")</f>
        <v>4</v>
      </c>
      <c r="L13" s="34"/>
      <c r="M13" s="44"/>
      <c r="N13" s="43"/>
    </row>
    <row r="14" spans="1:14" s="8" customFormat="1" ht="15.75">
      <c r="A14" s="24" t="s">
        <v>11</v>
      </c>
      <c r="B14" s="11" t="s">
        <v>23</v>
      </c>
      <c r="C14" s="17">
        <v>5</v>
      </c>
      <c r="D14" s="17">
        <v>5</v>
      </c>
      <c r="E14" s="17"/>
      <c r="F14" s="17"/>
      <c r="G14" s="17"/>
      <c r="H14" s="23">
        <f t="shared" si="0"/>
        <v>5</v>
      </c>
      <c r="I14" s="19">
        <f t="shared" si="1"/>
        <v>2</v>
      </c>
      <c r="J14" s="21">
        <f>SUM(C14:D14)/2</f>
        <v>5</v>
      </c>
      <c r="K14" s="25" t="str">
        <f t="shared" si="2"/>
        <v>5</v>
      </c>
      <c r="L14" s="33"/>
      <c r="M14" s="44"/>
      <c r="N14" s="43"/>
    </row>
    <row r="15" spans="1:14" s="8" customFormat="1" ht="15.75">
      <c r="A15" s="24" t="s">
        <v>12</v>
      </c>
      <c r="B15" s="11" t="s">
        <v>24</v>
      </c>
      <c r="C15" s="17">
        <v>5</v>
      </c>
      <c r="D15" s="17">
        <v>5</v>
      </c>
      <c r="E15" s="17"/>
      <c r="F15" s="17"/>
      <c r="G15" s="17"/>
      <c r="H15" s="23">
        <f t="shared" si="0"/>
        <v>5</v>
      </c>
      <c r="I15" s="19">
        <f t="shared" si="1"/>
        <v>2</v>
      </c>
      <c r="J15" s="21">
        <f>SUM(C15:D15)/2</f>
        <v>5</v>
      </c>
      <c r="K15" s="25" t="str">
        <f t="shared" si="2"/>
        <v>5</v>
      </c>
      <c r="L15" s="33"/>
      <c r="M15" s="44"/>
      <c r="N15" s="43"/>
    </row>
    <row r="16" spans="1:14" s="8" customFormat="1" ht="15.75">
      <c r="A16" s="24" t="s">
        <v>13</v>
      </c>
      <c r="B16" s="11" t="s">
        <v>25</v>
      </c>
      <c r="C16" s="17">
        <v>5</v>
      </c>
      <c r="D16" s="17"/>
      <c r="E16" s="17"/>
      <c r="F16" s="17"/>
      <c r="G16" s="17"/>
      <c r="H16" s="23">
        <f t="shared" si="0"/>
        <v>5</v>
      </c>
      <c r="I16" s="19">
        <f t="shared" si="1"/>
        <v>1</v>
      </c>
      <c r="J16" s="21">
        <f>C16/1</f>
        <v>5</v>
      </c>
      <c r="K16" s="25" t="str">
        <f t="shared" si="2"/>
        <v>5</v>
      </c>
      <c r="L16" s="33"/>
      <c r="M16" s="44"/>
      <c r="N16" s="43"/>
    </row>
    <row r="17" spans="1:14" s="8" customFormat="1" ht="15.75">
      <c r="A17" s="24" t="s">
        <v>14</v>
      </c>
      <c r="B17" s="11" t="s">
        <v>26</v>
      </c>
      <c r="C17" s="17">
        <v>5</v>
      </c>
      <c r="D17" s="17"/>
      <c r="E17" s="17"/>
      <c r="F17" s="17"/>
      <c r="G17" s="17"/>
      <c r="H17" s="23">
        <f t="shared" si="0"/>
        <v>5</v>
      </c>
      <c r="I17" s="19">
        <f t="shared" si="1"/>
        <v>1</v>
      </c>
      <c r="J17" s="21">
        <f>C17/1</f>
        <v>5</v>
      </c>
      <c r="K17" s="25" t="str">
        <f t="shared" si="2"/>
        <v>5</v>
      </c>
      <c r="L17" s="33"/>
      <c r="M17" s="44"/>
      <c r="N17" s="43"/>
    </row>
    <row r="18" spans="1:14" s="8" customFormat="1" ht="16.5" thickBot="1">
      <c r="A18" s="26" t="s">
        <v>15</v>
      </c>
      <c r="B18" s="27" t="s">
        <v>27</v>
      </c>
      <c r="C18" s="28">
        <v>4</v>
      </c>
      <c r="D18" s="28"/>
      <c r="E18" s="28"/>
      <c r="F18" s="28"/>
      <c r="G18" s="28"/>
      <c r="H18" s="29">
        <f t="shared" si="0"/>
        <v>4</v>
      </c>
      <c r="I18" s="30">
        <f t="shared" si="1"/>
        <v>1</v>
      </c>
      <c r="J18" s="31">
        <f>C18/1</f>
        <v>4</v>
      </c>
      <c r="K18" s="25" t="str">
        <f>IF(AVERAGE(C18:G18)&gt;3.5,"4")</f>
        <v>4</v>
      </c>
      <c r="L18" s="34"/>
      <c r="M18" s="45"/>
      <c r="N18" s="46"/>
    </row>
    <row r="19" spans="1:14" s="8" customFormat="1" ht="15">
      <c r="A19" s="10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8" customFormat="1" ht="15">
      <c r="A20" s="10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8" customFormat="1" ht="15">
      <c r="A21" s="10"/>
      <c r="B21" s="10" t="s">
        <v>36</v>
      </c>
      <c r="C21" s="10">
        <f>SUM(K7+K8+K9+K10+K11+K12+K13+K14+K15+K16+K17+K18)/12</f>
        <v>4.25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s="8" customFormat="1" ht="15">
      <c r="A22" s="10"/>
      <c r="B22" s="10"/>
      <c r="C22" s="14"/>
      <c r="D22" s="10"/>
      <c r="E22" s="10"/>
      <c r="F22" s="10"/>
      <c r="G22" s="10"/>
      <c r="H22" s="10"/>
      <c r="I22" s="10"/>
      <c r="K22" s="10"/>
      <c r="L22" s="10"/>
      <c r="M22" s="10"/>
      <c r="N22" s="10"/>
    </row>
    <row r="23" spans="2:14" s="8" customFormat="1" ht="18">
      <c r="B23" s="13" t="s">
        <v>37</v>
      </c>
      <c r="M23" s="50" t="s">
        <v>39</v>
      </c>
      <c r="N23" s="50"/>
    </row>
    <row r="24" s="8" customFormat="1" ht="15"/>
    <row r="25" spans="2:4" s="8" customFormat="1" ht="15">
      <c r="B25" s="7"/>
      <c r="C25" s="9"/>
      <c r="D25" s="9"/>
    </row>
    <row r="26" ht="12.75">
      <c r="B26" s="2"/>
    </row>
    <row r="27" ht="12.75">
      <c r="B27" s="2"/>
    </row>
    <row r="28" ht="12.75">
      <c r="B28" s="2"/>
    </row>
  </sheetData>
  <mergeCells count="3">
    <mergeCell ref="C6:G6"/>
    <mergeCell ref="A1:N1"/>
    <mergeCell ref="M23:N23"/>
  </mergeCells>
  <printOptions horizontalCentered="1"/>
  <pageMargins left="1" right="1" top="1.5" bottom="1" header="0.5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Radna5</cp:lastModifiedBy>
  <cp:lastPrinted>2002-03-18T17:25:18Z</cp:lastPrinted>
  <dcterms:created xsi:type="dcterms:W3CDTF">2002-03-17T13:40:17Z</dcterms:created>
  <dcterms:modified xsi:type="dcterms:W3CDTF">2002-03-19T09:27:45Z</dcterms:modified>
  <cp:category/>
  <cp:version/>
  <cp:contentType/>
  <cp:contentStatus/>
</cp:coreProperties>
</file>