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1880" windowHeight="6285" activeTab="0"/>
  </bookViews>
  <sheets>
    <sheet name="KOMPJUTERSKE IGRE1" sheetId="1" r:id="rId1"/>
    <sheet name="Sheet2" sheetId="2" r:id="rId2"/>
    <sheet name="Sheet3" sheetId="3" r:id="rId3"/>
  </sheets>
  <definedNames>
    <definedName name="GFFFHG">'KOMPJUTERSKE IGRE1'!#REF!</definedName>
  </definedNames>
  <calcPr fullCalcOnLoad="1"/>
</workbook>
</file>

<file path=xl/comments1.xml><?xml version="1.0" encoding="utf-8"?>
<comments xmlns="http://schemas.openxmlformats.org/spreadsheetml/2006/main">
  <authors>
    <author>kevac</author>
  </authors>
  <commentList>
    <comment ref="H11" authorId="0">
      <text>
        <r>
          <rPr>
            <b/>
            <sz val="9"/>
            <rFont val="Tahoma"/>
            <family val="0"/>
          </rPr>
          <t xml:space="preserve">kevac:
igra nema opciju za vise igraca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<sst xmlns="http://schemas.openxmlformats.org/spreadsheetml/2006/main" count="41" uniqueCount="35">
  <si>
    <t>Kompjuterske igre</t>
  </si>
  <si>
    <t>PGA2000</t>
  </si>
  <si>
    <t>METAL fatique</t>
  </si>
  <si>
    <t xml:space="preserve">VAMPIRE </t>
  </si>
  <si>
    <t>UEFA menager</t>
  </si>
  <si>
    <t>AKCIJA</t>
  </si>
  <si>
    <t>VIETNAM</t>
  </si>
  <si>
    <t>Igrivost</t>
  </si>
  <si>
    <t>Uhodavanje</t>
  </si>
  <si>
    <t>Grafika</t>
  </si>
  <si>
    <t>3D Ubrzanje</t>
  </si>
  <si>
    <t>Zvuk</t>
  </si>
  <si>
    <t>Za vise igraca</t>
  </si>
  <si>
    <t>ZBIRNA OCJENA</t>
  </si>
  <si>
    <t>S.OCJENA</t>
  </si>
  <si>
    <t>SPORTSKA</t>
  </si>
  <si>
    <t>AVANTURA</t>
  </si>
  <si>
    <t>STRATEGIJA</t>
  </si>
  <si>
    <t>Elektronic Arts</t>
  </si>
  <si>
    <t xml:space="preserve"> SIMULACIJA</t>
  </si>
  <si>
    <t>PRODAJA</t>
  </si>
  <si>
    <t>CJENA</t>
  </si>
  <si>
    <t>ZARADA</t>
  </si>
  <si>
    <t>MART</t>
  </si>
  <si>
    <t>JUN</t>
  </si>
  <si>
    <t>OKTOBAR</t>
  </si>
  <si>
    <t>UKUPNA ZARADA U MARTU</t>
  </si>
  <si>
    <t>UKUPNA ZARADA U JUNU</t>
  </si>
  <si>
    <t>UKUPNA ZARADA U OKTOBRU</t>
  </si>
  <si>
    <t>PROSJECNA ZARADA PO MJESECU</t>
  </si>
  <si>
    <t>PROSJECNA GODISNJA ZARADA</t>
  </si>
  <si>
    <t>Ukupna zarada u tri mjeseca</t>
  </si>
  <si>
    <t>DOBRE IGRE</t>
  </si>
  <si>
    <t>NAJLOSIJE PRODATA IGRA</t>
  </si>
  <si>
    <t>NAJBOLJE PRODATA IGRA</t>
  </si>
</sst>
</file>

<file path=xl/styles.xml><?xml version="1.0" encoding="utf-8"?>
<styleSheet xmlns="http://schemas.openxmlformats.org/spreadsheetml/2006/main">
  <numFmts count="5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000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#,##0.0\ &quot;km&quot;"/>
    <numFmt numFmtId="204" formatCode="#,##0.0\ _k_m"/>
    <numFmt numFmtId="205" formatCode="#,##0.00\ &quot;km&quot;"/>
    <numFmt numFmtId="206" formatCode="[$$-409]#,##0.00"/>
  </numFmts>
  <fonts count="12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4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6"/>
      <name val="Comic Sans MS"/>
      <family val="4"/>
    </font>
    <font>
      <sz val="10"/>
      <name val="Impact"/>
      <family val="2"/>
    </font>
    <font>
      <sz val="48"/>
      <name val="Comic Sans MS"/>
      <family val="4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slantDashDot">
        <color indexed="62"/>
      </left>
      <right style="slantDashDot">
        <color indexed="62"/>
      </right>
      <top style="double">
        <color indexed="62"/>
      </top>
      <bottom style="slantDashDot">
        <color indexed="62"/>
      </bottom>
    </border>
    <border>
      <left style="slantDashDot">
        <color indexed="62"/>
      </left>
      <right style="double">
        <color indexed="62"/>
      </right>
      <top style="double">
        <color indexed="62"/>
      </top>
      <bottom style="slantDashDot">
        <color indexed="62"/>
      </bottom>
    </border>
    <border>
      <left style="slantDashDot">
        <color indexed="62"/>
      </left>
      <right style="slantDashDot">
        <color indexed="62"/>
      </right>
      <top style="slantDashDot">
        <color indexed="62"/>
      </top>
      <bottom style="slantDashDot">
        <color indexed="62"/>
      </bottom>
    </border>
    <border>
      <left style="slantDashDot">
        <color indexed="62"/>
      </left>
      <right style="double">
        <color indexed="62"/>
      </right>
      <top style="slantDashDot">
        <color indexed="62"/>
      </top>
      <bottom style="slantDashDot">
        <color indexed="62"/>
      </bottom>
    </border>
    <border>
      <left style="slantDashDot">
        <color indexed="62"/>
      </left>
      <right style="slantDashDot">
        <color indexed="62"/>
      </right>
      <top style="slantDashDot">
        <color indexed="62"/>
      </top>
      <bottom style="double">
        <color indexed="62"/>
      </bottom>
    </border>
    <border>
      <left style="slantDashDot">
        <color indexed="62"/>
      </left>
      <right style="double">
        <color indexed="62"/>
      </right>
      <top style="slantDashDot">
        <color indexed="62"/>
      </top>
      <bottom style="double">
        <color indexed="62"/>
      </bottom>
    </border>
    <border>
      <left style="double">
        <color indexed="62"/>
      </left>
      <right style="slantDashDot">
        <color indexed="62"/>
      </right>
      <top style="double">
        <color indexed="62"/>
      </top>
      <bottom style="slantDashDot">
        <color indexed="62"/>
      </bottom>
    </border>
    <border>
      <left style="double">
        <color indexed="62"/>
      </left>
      <right style="slantDashDot">
        <color indexed="62"/>
      </right>
      <top style="slantDashDot">
        <color indexed="62"/>
      </top>
      <bottom style="slantDashDot">
        <color indexed="62"/>
      </bottom>
    </border>
    <border>
      <left style="double">
        <color indexed="62"/>
      </left>
      <right style="slantDashDot">
        <color indexed="62"/>
      </right>
      <top style="slantDashDot">
        <color indexed="62"/>
      </top>
      <bottom style="double">
        <color indexed="62"/>
      </bottom>
    </border>
    <border>
      <left style="medium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 style="medium">
        <color indexed="18"/>
      </right>
      <top>
        <color indexed="63"/>
      </top>
      <bottom style="dotted">
        <color indexed="18"/>
      </bottom>
    </border>
    <border>
      <left style="mediumDashDot">
        <color indexed="57"/>
      </left>
      <right style="mediumDashDot">
        <color indexed="57"/>
      </right>
      <top style="mediumDashDot">
        <color indexed="57"/>
      </top>
      <bottom style="mediumDashDot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206" fontId="6" fillId="2" borderId="2" xfId="0" applyNumberFormat="1" applyFont="1" applyFill="1" applyBorder="1" applyAlignment="1">
      <alignment/>
    </xf>
    <xf numFmtId="206" fontId="6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206" fontId="6" fillId="2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06" fontId="6" fillId="2" borderId="0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/>
    </xf>
    <xf numFmtId="206" fontId="6" fillId="2" borderId="10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189" fontId="0" fillId="3" borderId="0" xfId="0" applyNumberFormat="1" applyFill="1" applyAlignment="1">
      <alignment/>
    </xf>
    <xf numFmtId="189" fontId="8" fillId="3" borderId="0" xfId="0" applyNumberFormat="1" applyFont="1" applyFill="1" applyAlignment="1">
      <alignment/>
    </xf>
    <xf numFmtId="205" fontId="0" fillId="4" borderId="12" xfId="0" applyNumberFormat="1" applyFill="1" applyBorder="1" applyAlignment="1">
      <alignment/>
    </xf>
    <xf numFmtId="206" fontId="0" fillId="4" borderId="12" xfId="0" applyNumberFormat="1" applyFill="1" applyBorder="1" applyAlignment="1">
      <alignment/>
    </xf>
    <xf numFmtId="206" fontId="0" fillId="4" borderId="13" xfId="0" applyNumberFormat="1" applyFill="1" applyBorder="1" applyAlignment="1">
      <alignment/>
    </xf>
    <xf numFmtId="205" fontId="0" fillId="5" borderId="12" xfId="0" applyNumberFormat="1" applyFill="1" applyBorder="1" applyAlignment="1">
      <alignment/>
    </xf>
    <xf numFmtId="206" fontId="0" fillId="5" borderId="12" xfId="0" applyNumberFormat="1" applyFill="1" applyBorder="1" applyAlignment="1">
      <alignment/>
    </xf>
    <xf numFmtId="206" fontId="0" fillId="5" borderId="13" xfId="0" applyNumberFormat="1" applyFill="1" applyBorder="1" applyAlignment="1">
      <alignment/>
    </xf>
    <xf numFmtId="4" fontId="0" fillId="6" borderId="12" xfId="0" applyNumberFormat="1" applyFill="1" applyBorder="1" applyAlignment="1">
      <alignment/>
    </xf>
    <xf numFmtId="4" fontId="0" fillId="6" borderId="13" xfId="0" applyNumberFormat="1" applyFill="1" applyBorder="1" applyAlignment="1">
      <alignment/>
    </xf>
    <xf numFmtId="206" fontId="0" fillId="7" borderId="12" xfId="0" applyNumberFormat="1" applyFill="1" applyBorder="1" applyAlignment="1">
      <alignment/>
    </xf>
    <xf numFmtId="206" fontId="0" fillId="7" borderId="12" xfId="0" applyNumberFormat="1" applyFill="1" applyBorder="1" applyAlignment="1">
      <alignment/>
    </xf>
    <xf numFmtId="206" fontId="0" fillId="7" borderId="13" xfId="0" applyNumberFormat="1" applyFill="1" applyBorder="1" applyAlignment="1">
      <alignment/>
    </xf>
    <xf numFmtId="206" fontId="0" fillId="6" borderId="12" xfId="0" applyNumberFormat="1" applyFill="1" applyBorder="1" applyAlignment="1">
      <alignment/>
    </xf>
    <xf numFmtId="206" fontId="0" fillId="7" borderId="14" xfId="0" applyNumberFormat="1" applyFill="1" applyBorder="1" applyAlignment="1">
      <alignment/>
    </xf>
    <xf numFmtId="206" fontId="0" fillId="7" borderId="14" xfId="0" applyNumberFormat="1" applyFill="1" applyBorder="1" applyAlignment="1">
      <alignment/>
    </xf>
    <xf numFmtId="206" fontId="0" fillId="7" borderId="15" xfId="0" applyNumberFormat="1" applyFill="1" applyBorder="1" applyAlignment="1">
      <alignment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1" fontId="0" fillId="6" borderId="18" xfId="0" applyNumberFormat="1" applyFill="1" applyBorder="1" applyAlignment="1">
      <alignment/>
    </xf>
    <xf numFmtId="0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206" fontId="0" fillId="10" borderId="26" xfId="0" applyNumberFormat="1" applyFill="1" applyBorder="1" applyAlignment="1">
      <alignment horizontal="center"/>
    </xf>
    <xf numFmtId="206" fontId="0" fillId="10" borderId="26" xfId="0" applyNumberFormat="1" applyFill="1" applyBorder="1" applyAlignment="1">
      <alignment/>
    </xf>
    <xf numFmtId="206" fontId="0" fillId="10" borderId="27" xfId="0" applyNumberFormat="1" applyFill="1" applyBorder="1" applyAlignment="1">
      <alignment/>
    </xf>
    <xf numFmtId="0" fontId="0" fillId="11" borderId="0" xfId="0" applyFill="1" applyAlignment="1">
      <alignment textRotation="45"/>
    </xf>
    <xf numFmtId="0" fontId="4" fillId="11" borderId="0" xfId="0" applyFont="1" applyFill="1" applyAlignment="1">
      <alignment textRotation="45"/>
    </xf>
    <xf numFmtId="206" fontId="0" fillId="6" borderId="28" xfId="0" applyNumberFormat="1" applyFill="1" applyBorder="1" applyAlignment="1">
      <alignment/>
    </xf>
    <xf numFmtId="4" fontId="0" fillId="6" borderId="28" xfId="0" applyNumberFormat="1" applyFill="1" applyBorder="1" applyAlignment="1">
      <alignment/>
    </xf>
    <xf numFmtId="4" fontId="0" fillId="6" borderId="29" xfId="0" applyNumberFormat="1" applyFill="1" applyBorder="1" applyAlignment="1">
      <alignment/>
    </xf>
    <xf numFmtId="0" fontId="0" fillId="12" borderId="30" xfId="0" applyFill="1" applyBorder="1" applyAlignment="1">
      <alignment/>
    </xf>
    <xf numFmtId="1" fontId="10" fillId="13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workbookViewId="0" topLeftCell="B16">
      <selection activeCell="B13" sqref="B13"/>
    </sheetView>
  </sheetViews>
  <sheetFormatPr defaultColWidth="9.140625" defaultRowHeight="12.75"/>
  <cols>
    <col min="1" max="1" width="11.7109375" style="0" customWidth="1"/>
    <col min="2" max="2" width="14.140625" style="0" customWidth="1"/>
    <col min="3" max="3" width="15.7109375" style="0" customWidth="1"/>
    <col min="4" max="4" width="14.7109375" style="0" customWidth="1"/>
    <col min="5" max="5" width="14.57421875" style="0" customWidth="1"/>
    <col min="6" max="8" width="14.7109375" style="0" customWidth="1"/>
  </cols>
  <sheetData>
    <row r="2" ht="14.25" customHeight="1"/>
    <row r="3" ht="12.75">
      <c r="H3" s="3"/>
    </row>
    <row r="4" ht="13.5" thickBot="1">
      <c r="H4" s="3"/>
    </row>
    <row r="5" spans="3:8" ht="16.5" thickBot="1" thickTop="1">
      <c r="C5" s="54" t="s">
        <v>0</v>
      </c>
      <c r="D5" s="42" t="s">
        <v>15</v>
      </c>
      <c r="E5" s="42" t="s">
        <v>17</v>
      </c>
      <c r="F5" s="42" t="s">
        <v>16</v>
      </c>
      <c r="G5" s="42" t="s">
        <v>19</v>
      </c>
      <c r="H5" s="43" t="s">
        <v>5</v>
      </c>
    </row>
    <row r="6" spans="3:8" ht="15" thickBot="1">
      <c r="C6" s="55" t="s">
        <v>18</v>
      </c>
      <c r="D6" s="44" t="s">
        <v>1</v>
      </c>
      <c r="E6" s="44" t="s">
        <v>2</v>
      </c>
      <c r="F6" s="44" t="s">
        <v>3</v>
      </c>
      <c r="G6" s="44" t="s">
        <v>4</v>
      </c>
      <c r="H6" s="45" t="s">
        <v>6</v>
      </c>
    </row>
    <row r="7" spans="3:8" ht="13.5" thickBot="1">
      <c r="C7" s="55" t="s">
        <v>10</v>
      </c>
      <c r="D7" s="46">
        <v>4</v>
      </c>
      <c r="E7" s="47">
        <v>4.5</v>
      </c>
      <c r="F7" s="48">
        <v>5</v>
      </c>
      <c r="G7" s="48">
        <v>4</v>
      </c>
      <c r="H7" s="49">
        <v>3.5</v>
      </c>
    </row>
    <row r="8" spans="3:8" ht="13.5" thickBot="1">
      <c r="C8" s="55" t="s">
        <v>9</v>
      </c>
      <c r="D8" s="48">
        <v>3.5</v>
      </c>
      <c r="E8" s="48">
        <v>4.5</v>
      </c>
      <c r="F8" s="48">
        <v>5</v>
      </c>
      <c r="G8" s="48">
        <v>4.5</v>
      </c>
      <c r="H8" s="49">
        <v>2.5</v>
      </c>
    </row>
    <row r="9" spans="3:8" ht="13.5" thickBot="1">
      <c r="C9" s="55" t="s">
        <v>7</v>
      </c>
      <c r="D9" s="48">
        <v>4</v>
      </c>
      <c r="E9" s="48">
        <v>4.5</v>
      </c>
      <c r="F9" s="48">
        <v>2</v>
      </c>
      <c r="G9" s="48">
        <v>5</v>
      </c>
      <c r="H9" s="49">
        <v>2</v>
      </c>
    </row>
    <row r="10" spans="3:8" ht="13.5" thickBot="1">
      <c r="C10" s="55" t="s">
        <v>8</v>
      </c>
      <c r="D10" s="48">
        <v>3</v>
      </c>
      <c r="E10" s="48">
        <v>4</v>
      </c>
      <c r="F10" s="48">
        <v>4</v>
      </c>
      <c r="G10" s="48">
        <v>5</v>
      </c>
      <c r="H10" s="49">
        <v>3</v>
      </c>
    </row>
    <row r="11" spans="3:8" ht="13.5" thickBot="1">
      <c r="C11" s="55" t="s">
        <v>12</v>
      </c>
      <c r="D11" s="50">
        <v>4</v>
      </c>
      <c r="E11" s="50">
        <v>4</v>
      </c>
      <c r="F11" s="50">
        <v>3</v>
      </c>
      <c r="G11" s="50">
        <v>4</v>
      </c>
      <c r="H11" s="51">
        <v>0</v>
      </c>
    </row>
    <row r="12" spans="3:8" ht="13.5" thickBot="1">
      <c r="C12" s="56" t="s">
        <v>11</v>
      </c>
      <c r="D12" s="52">
        <v>3</v>
      </c>
      <c r="E12" s="52">
        <v>4</v>
      </c>
      <c r="F12" s="52">
        <v>1.5</v>
      </c>
      <c r="G12" s="52">
        <v>5</v>
      </c>
      <c r="H12" s="53">
        <v>3</v>
      </c>
    </row>
    <row r="13" spans="3:8" ht="26.25" thickBot="1" thickTop="1">
      <c r="C13" s="25" t="s">
        <v>13</v>
      </c>
      <c r="D13" s="26">
        <f>AVERAGE(D7:D12)</f>
        <v>3.5833333333333335</v>
      </c>
      <c r="E13" s="26">
        <f>AVERAGE(E7:E12)</f>
        <v>4.25</v>
      </c>
      <c r="F13" s="26">
        <f>AVERAGE(F7:F12)</f>
        <v>3.4166666666666665</v>
      </c>
      <c r="G13" s="26">
        <f>AVERAGE(G7:G12)</f>
        <v>4.583333333333333</v>
      </c>
      <c r="H13" s="26">
        <f>AVERAGE(H7:H12)</f>
        <v>2.3333333333333335</v>
      </c>
    </row>
    <row r="14" spans="3:8" ht="74.25" thickBot="1">
      <c r="C14" s="67" t="s">
        <v>14</v>
      </c>
      <c r="D14" s="68">
        <f>IF(MOD(D13,TRUNC(D13))&gt;=0.5,TRUNC(D13)+1,TRUNC(D13))</f>
        <v>4</v>
      </c>
      <c r="E14" s="68">
        <f>IF(MOD(E13,TRUNC(E13))&gt;=0.5,TRUNC(E13)+1,TRUNC(E13))</f>
        <v>4</v>
      </c>
      <c r="F14" s="68">
        <f>IF(MOD(F13,TRUNC(F13))&gt;=0.5,TRUNC(F13)+1,TRUNC(F13))</f>
        <v>3</v>
      </c>
      <c r="G14" s="68">
        <f>IF(MOD(G13,TRUNC(G13))&gt;=0.5,TRUNC(G13)+1,TRUNC(G13))</f>
        <v>5</v>
      </c>
      <c r="H14" s="68">
        <f>IF(MOD(H13,TRUNC(H13))&gt;=0.5,TRUNC(H13)+1,TRUNC(H13))</f>
        <v>2</v>
      </c>
    </row>
    <row r="15" spans="2:8" ht="12.75">
      <c r="B15" s="57" t="s">
        <v>23</v>
      </c>
      <c r="C15" s="64" t="s">
        <v>20</v>
      </c>
      <c r="D15" s="65">
        <v>29854</v>
      </c>
      <c r="E15" s="65">
        <v>35475</v>
      </c>
      <c r="F15" s="65">
        <v>18462</v>
      </c>
      <c r="G15" s="65">
        <v>43529</v>
      </c>
      <c r="H15" s="66">
        <v>9864</v>
      </c>
    </row>
    <row r="16" spans="2:8" ht="12.75">
      <c r="B16" s="58"/>
      <c r="C16" s="27" t="s">
        <v>21</v>
      </c>
      <c r="D16" s="28">
        <v>10</v>
      </c>
      <c r="E16" s="28">
        <v>10</v>
      </c>
      <c r="F16" s="28">
        <v>10</v>
      </c>
      <c r="G16" s="28">
        <v>10</v>
      </c>
      <c r="H16" s="29">
        <v>10</v>
      </c>
    </row>
    <row r="17" spans="2:8" ht="12.75">
      <c r="B17" s="58"/>
      <c r="C17" s="30" t="s">
        <v>22</v>
      </c>
      <c r="D17" s="31">
        <f>PRODUCT(D15,D16)</f>
        <v>298540</v>
      </c>
      <c r="E17" s="31">
        <f>PRODUCT(E15,E16)</f>
        <v>354750</v>
      </c>
      <c r="F17" s="31">
        <f>PRODUCT(F15,F16)</f>
        <v>184620</v>
      </c>
      <c r="G17" s="31">
        <f>PRODUCT(G15,G16)</f>
        <v>435290</v>
      </c>
      <c r="H17" s="32">
        <f>PRODUCT(H15,H16)</f>
        <v>98640</v>
      </c>
    </row>
    <row r="18" spans="2:8" ht="12.75">
      <c r="B18" s="59" t="s">
        <v>24</v>
      </c>
      <c r="C18" s="33" t="s">
        <v>20</v>
      </c>
      <c r="D18" s="33">
        <v>35314</v>
      </c>
      <c r="E18" s="33">
        <v>48456</v>
      </c>
      <c r="F18" s="33">
        <v>22439</v>
      </c>
      <c r="G18" s="33">
        <v>67284</v>
      </c>
      <c r="H18" s="34">
        <v>16876</v>
      </c>
    </row>
    <row r="19" spans="2:8" ht="12.75">
      <c r="B19" s="59"/>
      <c r="C19" s="28" t="s">
        <v>21</v>
      </c>
      <c r="D19" s="28">
        <v>10</v>
      </c>
      <c r="E19" s="28">
        <v>10</v>
      </c>
      <c r="F19" s="28">
        <v>10</v>
      </c>
      <c r="G19" s="28">
        <v>10</v>
      </c>
      <c r="H19" s="29">
        <v>10</v>
      </c>
    </row>
    <row r="20" spans="2:8" ht="12.75">
      <c r="B20" s="59"/>
      <c r="C20" s="35" t="s">
        <v>22</v>
      </c>
      <c r="D20" s="36">
        <f>PRODUCT(D18,D19)</f>
        <v>353140</v>
      </c>
      <c r="E20" s="36">
        <f>PRODUCT(E18,E19)</f>
        <v>484560</v>
      </c>
      <c r="F20" s="36">
        <f>PRODUCT(F18,F19)</f>
        <v>224390</v>
      </c>
      <c r="G20" s="36">
        <f>PRODUCT(G18,G19)</f>
        <v>672840</v>
      </c>
      <c r="H20" s="37">
        <f>PRODUCT(H18,H19)</f>
        <v>168760</v>
      </c>
    </row>
    <row r="21" spans="2:8" ht="12.75">
      <c r="B21" s="59" t="s">
        <v>25</v>
      </c>
      <c r="C21" s="38" t="s">
        <v>20</v>
      </c>
      <c r="D21" s="33">
        <v>33428</v>
      </c>
      <c r="E21" s="33">
        <v>27854</v>
      </c>
      <c r="F21" s="33">
        <v>6547</v>
      </c>
      <c r="G21" s="33">
        <v>26547</v>
      </c>
      <c r="H21" s="34">
        <v>3542</v>
      </c>
    </row>
    <row r="22" spans="2:8" ht="12.75">
      <c r="B22" s="60"/>
      <c r="C22" s="28" t="s">
        <v>21</v>
      </c>
      <c r="D22" s="28">
        <v>10</v>
      </c>
      <c r="E22" s="28">
        <v>10</v>
      </c>
      <c r="F22" s="28">
        <v>10</v>
      </c>
      <c r="G22" s="28">
        <v>10</v>
      </c>
      <c r="H22" s="29">
        <v>10</v>
      </c>
    </row>
    <row r="23" spans="2:8" ht="13.5" thickBot="1">
      <c r="B23" s="61"/>
      <c r="C23" s="39" t="s">
        <v>22</v>
      </c>
      <c r="D23" s="40">
        <f>PRODUCT(D21,D22)</f>
        <v>334280</v>
      </c>
      <c r="E23" s="40">
        <f>PRODUCT(E21,E22)</f>
        <v>278540</v>
      </c>
      <c r="F23" s="40">
        <f>PRODUCT(F21,F22)</f>
        <v>65470</v>
      </c>
      <c r="G23" s="40">
        <f>PRODUCT(G21,G22)</f>
        <v>265470</v>
      </c>
      <c r="H23" s="41">
        <f>PRODUCT(H21,H22)</f>
        <v>35420</v>
      </c>
    </row>
    <row r="24" ht="13.5" thickBot="1"/>
    <row r="25" spans="2:8" ht="13.5" thickTop="1">
      <c r="B25" s="4" t="s">
        <v>31</v>
      </c>
      <c r="C25" s="5"/>
      <c r="D25" s="6">
        <f>SUM(D17,D20,D23)</f>
        <v>985960</v>
      </c>
      <c r="E25" s="6">
        <f>SUM(E17,E20,E23)</f>
        <v>1117850</v>
      </c>
      <c r="F25" s="6">
        <f>SUM(F17,F20,F23)</f>
        <v>474480</v>
      </c>
      <c r="G25" s="6">
        <f>SUM(G17,G20,G23)</f>
        <v>1373600</v>
      </c>
      <c r="H25" s="7">
        <f>SUM(H17,H20,H23)</f>
        <v>302820</v>
      </c>
    </row>
    <row r="26" spans="2:8" ht="12.75">
      <c r="B26" s="8"/>
      <c r="C26" s="9"/>
      <c r="D26" s="10"/>
      <c r="E26" s="10"/>
      <c r="F26" s="10"/>
      <c r="G26" s="10"/>
      <c r="H26" s="11"/>
    </row>
    <row r="27" spans="2:8" ht="12.75">
      <c r="B27" s="12" t="s">
        <v>26</v>
      </c>
      <c r="C27" s="13"/>
      <c r="D27" s="14">
        <f>SUM(D17,E17,F17,G17,H17)</f>
        <v>1371840</v>
      </c>
      <c r="E27" s="14"/>
      <c r="F27" s="15"/>
      <c r="G27" s="15"/>
      <c r="H27" s="16"/>
    </row>
    <row r="28" spans="2:8" ht="12.75">
      <c r="B28" s="12" t="s">
        <v>27</v>
      </c>
      <c r="C28" s="13"/>
      <c r="D28" s="14">
        <f>SUM(D20,E20,F20,G20,H20)</f>
        <v>1903690</v>
      </c>
      <c r="E28" s="15"/>
      <c r="F28" s="15"/>
      <c r="G28" s="15"/>
      <c r="H28" s="16"/>
    </row>
    <row r="29" spans="1:8" ht="12.75">
      <c r="A29" s="1"/>
      <c r="B29" s="12" t="s">
        <v>28</v>
      </c>
      <c r="C29" s="13"/>
      <c r="D29" s="14">
        <f>SUM(D23,E23,F23,G23,H23)</f>
        <v>979180</v>
      </c>
      <c r="E29" s="15"/>
      <c r="F29" s="15"/>
      <c r="G29" s="15"/>
      <c r="H29" s="16"/>
    </row>
    <row r="30" spans="2:8" ht="12.75">
      <c r="B30" s="12" t="s">
        <v>33</v>
      </c>
      <c r="C30" s="13"/>
      <c r="D30" s="14">
        <f>MIN(D25:H25)</f>
        <v>302820</v>
      </c>
      <c r="E30" s="15"/>
      <c r="F30" s="15"/>
      <c r="G30" s="15"/>
      <c r="H30" s="16"/>
    </row>
    <row r="31" spans="2:8" ht="12.75">
      <c r="B31" s="12" t="s">
        <v>34</v>
      </c>
      <c r="C31" s="13"/>
      <c r="D31" s="14">
        <f>MAX(D25:H25)</f>
        <v>1373600</v>
      </c>
      <c r="E31" s="15"/>
      <c r="F31" s="15"/>
      <c r="G31" s="15"/>
      <c r="H31" s="16"/>
    </row>
    <row r="32" spans="2:8" ht="12.75">
      <c r="B32" s="17" t="s">
        <v>29</v>
      </c>
      <c r="C32" s="18"/>
      <c r="D32" s="10"/>
      <c r="E32" s="19">
        <f>SUM(D27,D28,D29)/3</f>
        <v>1418236.6666666667</v>
      </c>
      <c r="F32" s="10"/>
      <c r="G32" s="10"/>
      <c r="H32" s="11"/>
    </row>
    <row r="33" spans="2:8" ht="13.5" thickBot="1">
      <c r="B33" s="20" t="s">
        <v>30</v>
      </c>
      <c r="C33" s="21"/>
      <c r="D33" s="22"/>
      <c r="E33" s="23">
        <f>PRODUCT(E32,12)</f>
        <v>17018840</v>
      </c>
      <c r="F33" s="22"/>
      <c r="G33" s="22"/>
      <c r="H33" s="24"/>
    </row>
    <row r="34" ht="13.5" thickTop="1"/>
    <row r="36" spans="3:6" ht="72.75">
      <c r="C36" s="62" t="s">
        <v>32</v>
      </c>
      <c r="D36" s="63">
        <f>COUNTIF(D14:H14,"&gt;=2.5")</f>
        <v>4</v>
      </c>
      <c r="E36" s="1"/>
      <c r="F36" s="1"/>
    </row>
    <row r="37" ht="12.75">
      <c r="B37" s="1"/>
    </row>
  </sheetData>
  <printOptions/>
  <pageMargins left="0.75" right="0.75" top="1" bottom="1" header="0.5" footer="0.5"/>
  <pageSetup horizontalDpi="2400" verticalDpi="24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"/>
  <sheetViews>
    <sheetView workbookViewId="0" topLeftCell="A1">
      <selection activeCell="E13" sqref="E13"/>
    </sheetView>
  </sheetViews>
  <sheetFormatPr defaultColWidth="9.140625" defaultRowHeight="12.75"/>
  <cols>
    <col min="1" max="6" width="15.7109375" style="0" customWidth="1"/>
  </cols>
  <sheetData>
    <row r="2" spans="1:6" ht="12.75">
      <c r="A2" s="1"/>
      <c r="B2" s="1"/>
      <c r="C2" s="1"/>
      <c r="D2" s="1"/>
      <c r="E2" s="1"/>
      <c r="F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6"/>
  <sheetViews>
    <sheetView workbookViewId="0" topLeftCell="A1">
      <selection activeCell="C12" sqref="C12"/>
    </sheetView>
  </sheetViews>
  <sheetFormatPr defaultColWidth="9.140625" defaultRowHeight="12.75"/>
  <cols>
    <col min="3" max="3" width="16.00390625" style="1" customWidth="1"/>
  </cols>
  <sheetData>
    <row r="1" ht="12.75">
      <c r="C1" s="2"/>
    </row>
    <row r="2" ht="12.75">
      <c r="C2" s="2"/>
    </row>
    <row r="3" ht="12.75">
      <c r="C3" s="2"/>
    </row>
    <row r="4" ht="12.75">
      <c r="C4" s="2"/>
    </row>
    <row r="5" ht="12.75">
      <c r="C5" s="2"/>
    </row>
    <row r="6" ht="12.75">
      <c r="C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kevac</dc:creator>
  <cp:keywords/>
  <dc:description/>
  <cp:lastModifiedBy>RSKoming</cp:lastModifiedBy>
  <dcterms:created xsi:type="dcterms:W3CDTF">2002-03-22T15:24:20Z</dcterms:created>
  <dcterms:modified xsi:type="dcterms:W3CDTF">2002-09-20T17:40:41Z</dcterms:modified>
  <cp:category/>
  <cp:version/>
  <cp:contentType/>
  <cp:contentStatus/>
</cp:coreProperties>
</file>